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nningtr\Downloads\"/>
    </mc:Choice>
  </mc:AlternateContent>
  <bookViews>
    <workbookView xWindow="0" yWindow="0" windowWidth="28800" windowHeight="121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1" i="1" l="1"/>
  <c r="F36" i="1" l="1"/>
  <c r="G33" i="1" s="1"/>
  <c r="G25" i="1"/>
  <c r="G21" i="1"/>
  <c r="F9" i="1" l="1"/>
  <c r="F8" i="1"/>
  <c r="F7" i="1"/>
  <c r="F6" i="1" l="1"/>
  <c r="F5" i="1"/>
  <c r="G4" i="1" s="1"/>
  <c r="G44" i="1" s="1"/>
</calcChain>
</file>

<file path=xl/sharedStrings.xml><?xml version="1.0" encoding="utf-8"?>
<sst xmlns="http://schemas.openxmlformats.org/spreadsheetml/2006/main" count="42" uniqueCount="39">
  <si>
    <t>Budget for H/F Sundbo</t>
  </si>
  <si>
    <t>Jordleje</t>
  </si>
  <si>
    <t>m</t>
  </si>
  <si>
    <t>Fællesudgifter</t>
  </si>
  <si>
    <t>Kontingenter</t>
  </si>
  <si>
    <t>Vand</t>
  </si>
  <si>
    <t>vand tilslutning</t>
  </si>
  <si>
    <t>Haveleje</t>
  </si>
  <si>
    <t>Indtægter</t>
  </si>
  <si>
    <t xml:space="preserve">Ejendoms- og forbrugsudgifter </t>
  </si>
  <si>
    <t>Foreningsomkostninger</t>
  </si>
  <si>
    <t>Administrationsomkostninger</t>
  </si>
  <si>
    <t>Tømning af toiletter</t>
  </si>
  <si>
    <t xml:space="preserve">Fælleshus </t>
  </si>
  <si>
    <t xml:space="preserve">Havemænd </t>
  </si>
  <si>
    <t>Forsikringer og kontingenter</t>
  </si>
  <si>
    <t xml:space="preserve">Kontingent, Kolonihaveforbundet </t>
  </si>
  <si>
    <t xml:space="preserve">Honorarer ved møder mv. </t>
  </si>
  <si>
    <t>Bestyrelsesmøder mv.</t>
  </si>
  <si>
    <t>Kontorartikler</t>
  </si>
  <si>
    <t xml:space="preserve">Regnskabsassistance og revisor </t>
  </si>
  <si>
    <t>- 3 Bestyrelsesmedlemmer</t>
  </si>
  <si>
    <t>- Formand og kasser</t>
  </si>
  <si>
    <t>á</t>
  </si>
  <si>
    <t>Diverse/uforudsete</t>
  </si>
  <si>
    <t xml:space="preserve">Gebyrer </t>
  </si>
  <si>
    <t xml:space="preserve"> </t>
  </si>
  <si>
    <t>Balance</t>
  </si>
  <si>
    <t xml:space="preserve">Renovation </t>
  </si>
  <si>
    <t xml:space="preserve">Vand </t>
  </si>
  <si>
    <t xml:space="preserve">Elektricitet </t>
  </si>
  <si>
    <t xml:space="preserve">Foreningshus </t>
  </si>
  <si>
    <t xml:space="preserve">Forsikringer </t>
  </si>
  <si>
    <t>Standerhejsning 1. maj</t>
  </si>
  <si>
    <t>Sankt Hans</t>
  </si>
  <si>
    <t>Børnefest</t>
  </si>
  <si>
    <t>Andre social arrangementer</t>
  </si>
  <si>
    <t>Generalforsamling m.m.</t>
  </si>
  <si>
    <t xml:space="preserve">Underholdning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</si>
</sst>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/>
    <xf numFmtId="4" fontId="0" fillId="0" borderId="0" xfId="0" applyNumberFormat="1" applyAlignment="1">
      <alignment vertical="center"/>
    </xf>
    <xf numFmtId="4" fontId="0" fillId="0" borderId="0" xfId="0" quotePrefix="1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4" fontId="0" fillId="0" borderId="0" xfId="0" applyNumberFormat="1" applyFont="1"/>
    <xf numFmtId="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F13" sqref="F13"/>
    </sheetView>
  </sheetViews>
  <sheetFormatPr defaultColWidth="8.85546875" defaultRowHeight="15" x14ac:dyDescent="0.25"/>
  <cols>
    <col min="1" max="1" width="13.42578125" style="1" customWidth="1"/>
    <col min="2" max="2" width="9" style="1" bestFit="1" customWidth="1"/>
    <col min="3" max="3" width="1.7109375" style="1" customWidth="1"/>
    <col min="4" max="4" width="1.28515625" style="8" customWidth="1"/>
    <col min="5" max="5" width="11.28515625" style="1" customWidth="1"/>
    <col min="6" max="6" width="14.85546875" style="1" customWidth="1"/>
    <col min="7" max="7" width="11.7109375" style="1" bestFit="1" customWidth="1"/>
    <col min="8" max="8" width="10" style="1" bestFit="1" customWidth="1"/>
    <col min="9" max="16384" width="8.85546875" style="1"/>
  </cols>
  <sheetData>
    <row r="1" spans="1:13" ht="26.25" x14ac:dyDescent="0.4">
      <c r="A1" s="11" t="s">
        <v>0</v>
      </c>
      <c r="B1" s="11"/>
      <c r="C1" s="11"/>
      <c r="D1" s="11"/>
      <c r="E1" s="11"/>
      <c r="F1" s="11"/>
      <c r="G1" s="11"/>
    </row>
    <row r="2" spans="1:13" ht="26.25" x14ac:dyDescent="0.4">
      <c r="A2" s="2"/>
      <c r="B2" s="2"/>
      <c r="C2" s="2"/>
      <c r="D2" s="7"/>
      <c r="E2" s="2"/>
      <c r="F2" s="2"/>
      <c r="G2" s="2"/>
    </row>
    <row r="3" spans="1:13" ht="15" customHeight="1" x14ac:dyDescent="0.4">
      <c r="A3" s="3" t="s">
        <v>8</v>
      </c>
      <c r="B3" s="2"/>
      <c r="C3" s="2"/>
      <c r="D3" s="7"/>
      <c r="E3" s="2"/>
      <c r="F3" s="2"/>
      <c r="G3" s="2"/>
    </row>
    <row r="4" spans="1:13" x14ac:dyDescent="0.25">
      <c r="A4" s="1" t="s">
        <v>7</v>
      </c>
      <c r="G4" s="1">
        <f>SUM(F5:F9)</f>
        <v>1063901.5293999999</v>
      </c>
    </row>
    <row r="5" spans="1:13" ht="17.25" x14ac:dyDescent="0.25">
      <c r="A5" s="1" t="s">
        <v>1</v>
      </c>
      <c r="B5" s="1">
        <v>41159</v>
      </c>
      <c r="C5" s="1" t="s">
        <v>2</v>
      </c>
      <c r="D5" s="9">
        <v>2</v>
      </c>
      <c r="E5" s="1">
        <v>6.3266</v>
      </c>
      <c r="F5" s="1">
        <f>+B5*E5</f>
        <v>260396.5294</v>
      </c>
    </row>
    <row r="6" spans="1:13" x14ac:dyDescent="0.25">
      <c r="A6" s="1" t="s">
        <v>3</v>
      </c>
      <c r="B6" s="1">
        <v>123</v>
      </c>
      <c r="E6" s="1">
        <v>5400</v>
      </c>
      <c r="F6" s="1">
        <f>+B6*E6</f>
        <v>664200</v>
      </c>
    </row>
    <row r="7" spans="1:13" x14ac:dyDescent="0.25">
      <c r="A7" s="1" t="s">
        <v>4</v>
      </c>
      <c r="B7" s="1">
        <v>123</v>
      </c>
      <c r="E7" s="1">
        <v>410</v>
      </c>
      <c r="F7" s="1">
        <f>+B7*E7</f>
        <v>50430</v>
      </c>
    </row>
    <row r="8" spans="1:13" ht="17.25" x14ac:dyDescent="0.25">
      <c r="A8" s="1" t="s">
        <v>5</v>
      </c>
      <c r="B8" s="1">
        <v>2100</v>
      </c>
      <c r="C8" s="1" t="s">
        <v>2</v>
      </c>
      <c r="D8" s="9">
        <v>3</v>
      </c>
      <c r="E8" s="1">
        <v>35</v>
      </c>
      <c r="F8" s="1">
        <f>+B8*E8</f>
        <v>73500</v>
      </c>
    </row>
    <row r="9" spans="1:13" x14ac:dyDescent="0.25">
      <c r="A9" s="1" t="s">
        <v>6</v>
      </c>
      <c r="B9" s="1">
        <v>123</v>
      </c>
      <c r="E9" s="1">
        <v>125</v>
      </c>
      <c r="F9" s="1">
        <f>+B9*E9</f>
        <v>15375</v>
      </c>
    </row>
    <row r="11" spans="1:13" x14ac:dyDescent="0.25">
      <c r="A11" s="4" t="s">
        <v>9</v>
      </c>
      <c r="G11" s="1">
        <f>SUM(F12:F19)</f>
        <v>755896.5294</v>
      </c>
    </row>
    <row r="12" spans="1:13" x14ac:dyDescent="0.25">
      <c r="A12" s="10" t="s">
        <v>1</v>
      </c>
      <c r="F12" s="1">
        <f>+F5</f>
        <v>260396.5294</v>
      </c>
    </row>
    <row r="13" spans="1:13" x14ac:dyDescent="0.25">
      <c r="A13" s="5" t="s">
        <v>28</v>
      </c>
      <c r="F13" s="1">
        <v>220000</v>
      </c>
    </row>
    <row r="14" spans="1:13" x14ac:dyDescent="0.25">
      <c r="A14" s="5" t="s">
        <v>29</v>
      </c>
      <c r="F14" s="1">
        <v>73500</v>
      </c>
      <c r="M14" s="1" t="s">
        <v>26</v>
      </c>
    </row>
    <row r="15" spans="1:13" x14ac:dyDescent="0.25">
      <c r="A15" s="5" t="s">
        <v>30</v>
      </c>
      <c r="F15" s="1">
        <v>12000</v>
      </c>
    </row>
    <row r="16" spans="1:13" x14ac:dyDescent="0.25">
      <c r="A16" s="5" t="s">
        <v>31</v>
      </c>
      <c r="F16" s="1">
        <v>15000</v>
      </c>
    </row>
    <row r="17" spans="1:7" x14ac:dyDescent="0.25">
      <c r="A17" s="5" t="s">
        <v>13</v>
      </c>
      <c r="F17" s="1">
        <v>50000</v>
      </c>
    </row>
    <row r="18" spans="1:7" x14ac:dyDescent="0.25">
      <c r="A18" s="5" t="s">
        <v>14</v>
      </c>
      <c r="F18" s="1">
        <v>100000</v>
      </c>
    </row>
    <row r="19" spans="1:7" x14ac:dyDescent="0.25">
      <c r="A19" s="5" t="s">
        <v>12</v>
      </c>
      <c r="F19" s="1">
        <v>25000</v>
      </c>
    </row>
    <row r="21" spans="1:7" x14ac:dyDescent="0.25">
      <c r="A21" s="4" t="s">
        <v>15</v>
      </c>
      <c r="G21" s="1">
        <f>SUM(F22:F23)</f>
        <v>104000</v>
      </c>
    </row>
    <row r="22" spans="1:7" x14ac:dyDescent="0.25">
      <c r="A22" s="1" t="s">
        <v>16</v>
      </c>
      <c r="F22" s="1">
        <v>54000</v>
      </c>
    </row>
    <row r="23" spans="1:7" x14ac:dyDescent="0.25">
      <c r="A23" s="1" t="s">
        <v>32</v>
      </c>
      <c r="F23" s="1">
        <v>50000</v>
      </c>
    </row>
    <row r="25" spans="1:7" x14ac:dyDescent="0.25">
      <c r="A25" s="4" t="s">
        <v>10</v>
      </c>
      <c r="G25" s="1">
        <f>SUM(F26:F31)</f>
        <v>75000</v>
      </c>
    </row>
    <row r="26" spans="1:7" x14ac:dyDescent="0.25">
      <c r="A26" s="1" t="s">
        <v>37</v>
      </c>
      <c r="F26" s="1">
        <v>25000</v>
      </c>
    </row>
    <row r="27" spans="1:7" x14ac:dyDescent="0.25">
      <c r="A27" s="1" t="s">
        <v>33</v>
      </c>
      <c r="F27" s="1">
        <v>2000</v>
      </c>
    </row>
    <row r="28" spans="1:7" x14ac:dyDescent="0.25">
      <c r="A28" s="1" t="s">
        <v>34</v>
      </c>
      <c r="F28" s="1">
        <v>5000</v>
      </c>
    </row>
    <row r="29" spans="1:7" x14ac:dyDescent="0.25">
      <c r="A29" s="1" t="s">
        <v>35</v>
      </c>
      <c r="F29" s="1">
        <v>20000</v>
      </c>
    </row>
    <row r="30" spans="1:7" x14ac:dyDescent="0.25">
      <c r="A30" s="1" t="s">
        <v>36</v>
      </c>
      <c r="F30" s="1">
        <v>13000</v>
      </c>
    </row>
    <row r="31" spans="1:7" x14ac:dyDescent="0.25">
      <c r="A31" s="1" t="s">
        <v>38</v>
      </c>
      <c r="F31" s="1">
        <v>10000</v>
      </c>
    </row>
    <row r="33" spans="1:7" x14ac:dyDescent="0.25">
      <c r="A33" s="4" t="s">
        <v>11</v>
      </c>
      <c r="G33" s="1">
        <f>SUM(F33:F41)</f>
        <v>116850</v>
      </c>
    </row>
    <row r="34" spans="1:7" x14ac:dyDescent="0.25">
      <c r="A34" s="1" t="s">
        <v>17</v>
      </c>
    </row>
    <row r="35" spans="1:7" x14ac:dyDescent="0.25">
      <c r="A35" s="6" t="s">
        <v>22</v>
      </c>
      <c r="D35" s="8" t="s">
        <v>23</v>
      </c>
      <c r="E35" s="1">
        <v>15000</v>
      </c>
      <c r="F35" s="1">
        <v>30000</v>
      </c>
    </row>
    <row r="36" spans="1:7" x14ac:dyDescent="0.25">
      <c r="A36" s="6" t="s">
        <v>21</v>
      </c>
      <c r="D36" s="8" t="s">
        <v>23</v>
      </c>
      <c r="E36" s="1">
        <v>3950</v>
      </c>
      <c r="F36" s="1">
        <f>+E36*3</f>
        <v>11850</v>
      </c>
    </row>
    <row r="37" spans="1:7" x14ac:dyDescent="0.25">
      <c r="A37" s="1" t="s">
        <v>18</v>
      </c>
      <c r="F37" s="1">
        <v>10000</v>
      </c>
    </row>
    <row r="38" spans="1:7" x14ac:dyDescent="0.25">
      <c r="A38" s="1" t="s">
        <v>19</v>
      </c>
      <c r="F38" s="1">
        <v>10000</v>
      </c>
    </row>
    <row r="39" spans="1:7" x14ac:dyDescent="0.25">
      <c r="A39" s="1" t="s">
        <v>20</v>
      </c>
      <c r="F39" s="1">
        <v>30000</v>
      </c>
    </row>
    <row r="40" spans="1:7" x14ac:dyDescent="0.25">
      <c r="A40" s="1" t="s">
        <v>25</v>
      </c>
      <c r="F40" s="1">
        <v>5000</v>
      </c>
    </row>
    <row r="41" spans="1:7" x14ac:dyDescent="0.25">
      <c r="A41" s="1" t="s">
        <v>24</v>
      </c>
      <c r="F41" s="1">
        <v>20000</v>
      </c>
    </row>
    <row r="44" spans="1:7" x14ac:dyDescent="0.25">
      <c r="A44" s="1" t="s">
        <v>27</v>
      </c>
      <c r="G44" s="1">
        <f>+G4-SUM(G8:G35)</f>
        <v>12155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0270e0-08e7-4b79-9d3c-ada26a273a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71114DE348B4D81E9DA02D23BE717" ma:contentTypeVersion="17" ma:contentTypeDescription="Opret et nyt dokument." ma:contentTypeScope="" ma:versionID="f8002859e730c2ea4d3f042a61a7cc1a">
  <xsd:schema xmlns:xsd="http://www.w3.org/2001/XMLSchema" xmlns:xs="http://www.w3.org/2001/XMLSchema" xmlns:p="http://schemas.microsoft.com/office/2006/metadata/properties" xmlns:ns3="c38feb61-e979-4279-a7dd-b6ef4dbfad7d" xmlns:ns4="1b0270e0-08e7-4b79-9d3c-ada26a273a49" targetNamespace="http://schemas.microsoft.com/office/2006/metadata/properties" ma:root="true" ma:fieldsID="e9e2cecfc54fc8b71cd0211b2b393727" ns3:_="" ns4:_="">
    <xsd:import namespace="c38feb61-e979-4279-a7dd-b6ef4dbfad7d"/>
    <xsd:import namespace="1b0270e0-08e7-4b79-9d3c-ada26a273a4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feb61-e979-4279-a7dd-b6ef4dbfad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værdi for deling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270e0-08e7-4b79-9d3c-ada26a273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15C1C-34BC-4C94-93E0-09963F6A3E7A}">
  <ds:schemaRefs>
    <ds:schemaRef ds:uri="http://schemas.microsoft.com/office/infopath/2007/PartnerControls"/>
    <ds:schemaRef ds:uri="c38feb61-e979-4279-a7dd-b6ef4dbfad7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b0270e0-08e7-4b79-9d3c-ada26a273a4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981773-B029-4A81-A905-D6C84794F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F4483-A760-4F48-A78A-1A314EFBA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feb61-e979-4279-a7dd-b6ef4dbfad7d"/>
    <ds:schemaRef ds:uri="1b0270e0-08e7-4b79-9d3c-ada26a273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Thøger Rasmussen</dc:creator>
  <cp:lastModifiedBy>Henning Thøger Rasmussen</cp:lastModifiedBy>
  <cp:lastPrinted>2024-02-04T14:44:16Z</cp:lastPrinted>
  <dcterms:created xsi:type="dcterms:W3CDTF">2024-02-04T12:46:46Z</dcterms:created>
  <dcterms:modified xsi:type="dcterms:W3CDTF">2024-04-08T19:37:34Z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0x010100BE371114DE348B4D81E9DA02D23BE717</vt:lpwstr>
  </property>
</Properties>
</file>